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hidePivotFieldList="1"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bookViews>
    <workbookView xWindow="0" yWindow="0" windowWidth="20400" windowHeight="7650"/>
  </bookViews>
  <sheets>
    <sheet name="CALCULO DE LOTAJES" sheetId="3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5" i="3" l="1"/>
  <c r="AA25" i="3"/>
  <c r="AA19" i="3"/>
  <c r="AC22" i="3"/>
  <c r="AC16" i="3"/>
  <c r="AB24" i="3"/>
  <c r="AB23" i="3"/>
  <c r="AB21" i="3"/>
  <c r="AB20" i="3"/>
  <c r="AB18" i="3"/>
  <c r="V8" i="3" s="1"/>
  <c r="AB17" i="3"/>
  <c r="AB15" i="3"/>
  <c r="AB14" i="3"/>
  <c r="V12" i="3" s="1"/>
  <c r="O5" i="3"/>
  <c r="M5" i="3"/>
  <c r="W15" i="3"/>
  <c r="V15" i="3"/>
  <c r="U15" i="3"/>
  <c r="W14" i="3"/>
  <c r="V14" i="3"/>
  <c r="U14" i="3"/>
  <c r="W13" i="3"/>
  <c r="V13" i="3"/>
  <c r="U13" i="3"/>
  <c r="W12" i="3"/>
  <c r="U12" i="3"/>
  <c r="W11" i="3"/>
  <c r="V11" i="3"/>
  <c r="U11" i="3"/>
  <c r="W10" i="3"/>
  <c r="V10" i="3"/>
  <c r="U10" i="3"/>
  <c r="W9" i="3"/>
  <c r="V9" i="3"/>
  <c r="U9" i="3"/>
  <c r="W8" i="3"/>
  <c r="U8" i="3"/>
  <c r="W7" i="3"/>
  <c r="V7" i="3"/>
  <c r="U7" i="3"/>
  <c r="W6" i="3"/>
  <c r="V6" i="3"/>
  <c r="U6" i="3"/>
  <c r="W5" i="3"/>
  <c r="W4" i="3"/>
  <c r="V5" i="3"/>
  <c r="V4" i="3"/>
  <c r="U5" i="3"/>
  <c r="U4" i="3"/>
  <c r="AD25" i="3"/>
  <c r="AD24" i="3"/>
  <c r="AD23" i="3"/>
  <c r="AD22" i="3"/>
  <c r="AD21" i="3"/>
  <c r="AD20" i="3"/>
  <c r="AD19" i="3" l="1"/>
  <c r="AD18" i="3"/>
  <c r="AD17" i="3"/>
  <c r="AD16" i="3"/>
  <c r="AD15" i="3"/>
  <c r="AD14" i="3"/>
  <c r="R13" i="3"/>
  <c r="L13" i="3" l="1"/>
  <c r="P13" i="3"/>
  <c r="N13" i="3"/>
  <c r="R9" i="3"/>
  <c r="R8" i="3"/>
  <c r="L8" i="3" l="1"/>
  <c r="N8" i="3"/>
  <c r="P8" i="3"/>
  <c r="P9" i="3"/>
  <c r="L9" i="3"/>
  <c r="N9" i="3"/>
  <c r="R17" i="3"/>
  <c r="R16" i="3"/>
  <c r="R15" i="3"/>
  <c r="R14" i="3"/>
  <c r="R12" i="3"/>
  <c r="R11" i="3"/>
  <c r="R10" i="3"/>
  <c r="R7" i="3"/>
  <c r="R6" i="3"/>
  <c r="N7" i="3" l="1"/>
  <c r="P7" i="3"/>
  <c r="L7" i="3"/>
  <c r="P6" i="3"/>
  <c r="L6" i="3"/>
  <c r="N6" i="3"/>
  <c r="N17" i="3"/>
  <c r="P17" i="3"/>
  <c r="L17" i="3"/>
  <c r="N16" i="3"/>
  <c r="P16" i="3"/>
  <c r="L16" i="3"/>
  <c r="N15" i="3"/>
  <c r="P15" i="3"/>
  <c r="L15" i="3"/>
  <c r="L14" i="3"/>
  <c r="P14" i="3"/>
  <c r="N14" i="3"/>
  <c r="N12" i="3"/>
  <c r="P12" i="3"/>
  <c r="L12" i="3"/>
  <c r="N11" i="3"/>
  <c r="L11" i="3"/>
  <c r="P11" i="3"/>
  <c r="P10" i="3"/>
  <c r="N10" i="3"/>
  <c r="L10" i="3"/>
  <c r="R18" i="3"/>
  <c r="P18" i="3" l="1"/>
  <c r="L18" i="3"/>
  <c r="N18" i="3"/>
  <c r="N21" i="3"/>
  <c r="L21" i="3" l="1"/>
</calcChain>
</file>

<file path=xl/sharedStrings.xml><?xml version="1.0" encoding="utf-8"?>
<sst xmlns="http://schemas.openxmlformats.org/spreadsheetml/2006/main" count="42" uniqueCount="21">
  <si>
    <t>TOTALES</t>
  </si>
  <si>
    <t>PIPS</t>
  </si>
  <si>
    <t>INDICE</t>
  </si>
  <si>
    <t>P. SALIDA</t>
  </si>
  <si>
    <t>P. ENTRADA</t>
  </si>
  <si>
    <t>$</t>
  </si>
  <si>
    <t xml:space="preserve">TOTAL GENERAL </t>
  </si>
  <si>
    <t>PROFIT  CRASH 300/500/1000 Y BOOM 300/ 500/1000</t>
  </si>
  <si>
    <t>C5</t>
  </si>
  <si>
    <t>C3</t>
  </si>
  <si>
    <t>C1</t>
  </si>
  <si>
    <t>B3</t>
  </si>
  <si>
    <t>B5</t>
  </si>
  <si>
    <t>B1</t>
  </si>
  <si>
    <t xml:space="preserve">      </t>
  </si>
  <si>
    <t>C3 /</t>
  </si>
  <si>
    <t>B1/B5/C1/C5</t>
  </si>
  <si>
    <t xml:space="preserve">B1/B5/C1/C5  /  </t>
  </si>
  <si>
    <t>B3 /</t>
  </si>
  <si>
    <t>INGRESAR VALOR DE LOTE</t>
  </si>
  <si>
    <t>RESULTADO DE LA SESION 04/11/23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</si>
</sst>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General\ &quot;LOTE&quot;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entury Gothic"/>
      <family val="2"/>
    </font>
    <font>
      <sz val="11"/>
      <color rgb="FF0070C0"/>
      <name val="Century Gothic"/>
      <family val="2"/>
    </font>
    <font>
      <b/>
      <sz val="11"/>
      <color theme="1"/>
      <name val="Century Gothic"/>
      <family val="2"/>
    </font>
    <font>
      <sz val="11"/>
      <color theme="8" tint="-0.499984740745262"/>
      <name val="Century Gothic"/>
      <family val="2"/>
    </font>
    <font>
      <b/>
      <sz val="14"/>
      <color theme="1"/>
      <name val="Century Gothic"/>
      <family val="2"/>
    </font>
    <font>
      <b/>
      <sz val="11"/>
      <color theme="8" tint="-0.499984740745262"/>
      <name val="Century Gothic"/>
      <family val="2"/>
    </font>
    <font>
      <sz val="14"/>
      <color theme="1"/>
      <name val="Century Gothic"/>
      <family val="2"/>
    </font>
    <font>
      <sz val="11"/>
      <color theme="0"/>
      <name val="Calibri"/>
      <family val="2"/>
      <scheme val="minor"/>
    </font>
    <font>
      <b/>
      <sz val="11"/>
      <color theme="0"/>
      <name val="Century Gothic"/>
      <family val="2"/>
    </font>
    <font>
      <sz val="11"/>
      <color theme="0"/>
      <name val="Century Gothic"/>
      <family val="2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0" borderId="0" xfId="0" applyBorder="1"/>
    <xf numFmtId="0" fontId="3" fillId="0" borderId="0" xfId="0" applyFont="1" applyFill="1" applyBorder="1"/>
    <xf numFmtId="0" fontId="0" fillId="0" borderId="0" xfId="0" applyFill="1"/>
    <xf numFmtId="2" fontId="2" fillId="4" borderId="1" xfId="0" applyNumberFormat="1" applyFont="1" applyFill="1" applyBorder="1"/>
    <xf numFmtId="2" fontId="2" fillId="2" borderId="1" xfId="0" applyNumberFormat="1" applyFont="1" applyFill="1" applyBorder="1"/>
    <xf numFmtId="2" fontId="2" fillId="3" borderId="1" xfId="0" applyNumberFormat="1" applyFont="1" applyFill="1" applyBorder="1"/>
    <xf numFmtId="0" fontId="4" fillId="0" borderId="0" xfId="0" applyFont="1" applyFill="1" applyBorder="1" applyAlignment="1">
      <alignment horizontal="center"/>
    </xf>
    <xf numFmtId="0" fontId="3" fillId="0" borderId="0" xfId="0" applyFont="1" applyBorder="1" applyAlignment="1">
      <alignment horizontal="center"/>
    </xf>
    <xf numFmtId="4" fontId="3" fillId="0" borderId="0" xfId="0" applyNumberFormat="1" applyFont="1" applyBorder="1"/>
    <xf numFmtId="0" fontId="1" fillId="0" borderId="0" xfId="0" applyFont="1" applyBorder="1" applyAlignment="1">
      <alignment horizontal="center"/>
    </xf>
    <xf numFmtId="0" fontId="0" fillId="0" borderId="0" xfId="0" applyFill="1" applyBorder="1"/>
    <xf numFmtId="0" fontId="3" fillId="0" borderId="0" xfId="0" applyFont="1" applyFill="1" applyBorder="1" applyAlignment="1">
      <alignment horizontal="center"/>
    </xf>
    <xf numFmtId="4" fontId="3" fillId="0" borderId="0" xfId="0" applyNumberFormat="1" applyFont="1" applyFill="1" applyBorder="1"/>
    <xf numFmtId="0" fontId="2" fillId="0" borderId="0" xfId="0" applyFont="1" applyFill="1" applyBorder="1"/>
    <xf numFmtId="4" fontId="1" fillId="0" borderId="0" xfId="0" applyNumberFormat="1" applyFont="1" applyFill="1" applyBorder="1"/>
    <xf numFmtId="0" fontId="3" fillId="0" borderId="0" xfId="0" applyFont="1" applyFill="1" applyBorder="1" applyAlignment="1"/>
    <xf numFmtId="0" fontId="1" fillId="0" borderId="0" xfId="0" applyFont="1" applyFill="1" applyBorder="1" applyAlignment="1"/>
    <xf numFmtId="0" fontId="3" fillId="0" borderId="0" xfId="0" applyFont="1" applyBorder="1"/>
    <xf numFmtId="0" fontId="3" fillId="0" borderId="3" xfId="0" applyFont="1" applyBorder="1" applyAlignment="1">
      <alignment horizontal="center"/>
    </xf>
    <xf numFmtId="4" fontId="3" fillId="0" borderId="4" xfId="0" applyNumberFormat="1" applyFont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2" fillId="3" borderId="12" xfId="0" applyFont="1" applyFill="1" applyBorder="1"/>
    <xf numFmtId="4" fontId="1" fillId="3" borderId="13" xfId="0" applyNumberFormat="1" applyFont="1" applyFill="1" applyBorder="1"/>
    <xf numFmtId="0" fontId="2" fillId="4" borderId="12" xfId="0" applyFont="1" applyFill="1" applyBorder="1"/>
    <xf numFmtId="4" fontId="1" fillId="4" borderId="13" xfId="0" applyNumberFormat="1" applyFont="1" applyFill="1" applyBorder="1"/>
    <xf numFmtId="0" fontId="2" fillId="2" borderId="12" xfId="0" applyFont="1" applyFill="1" applyBorder="1"/>
    <xf numFmtId="4" fontId="1" fillId="2" borderId="13" xfId="0" applyNumberFormat="1" applyFont="1" applyFill="1" applyBorder="1"/>
    <xf numFmtId="0" fontId="2" fillId="2" borderId="11" xfId="0" applyFont="1" applyFill="1" applyBorder="1"/>
    <xf numFmtId="2" fontId="2" fillId="2" borderId="5" xfId="0" applyNumberFormat="1" applyFont="1" applyFill="1" applyBorder="1"/>
    <xf numFmtId="4" fontId="1" fillId="2" borderId="4" xfId="0" applyNumberFormat="1" applyFont="1" applyFill="1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0" borderId="17" xfId="0" applyFill="1" applyBorder="1"/>
    <xf numFmtId="0" fontId="0" fillId="0" borderId="19" xfId="0" applyFill="1" applyBorder="1"/>
    <xf numFmtId="0" fontId="0" fillId="0" borderId="7" xfId="0" applyBorder="1"/>
    <xf numFmtId="0" fontId="1" fillId="0" borderId="7" xfId="0" applyFont="1" applyBorder="1"/>
    <xf numFmtId="0" fontId="0" fillId="0" borderId="20" xfId="0" applyBorder="1"/>
    <xf numFmtId="0" fontId="9" fillId="0" borderId="0" xfId="0" applyFont="1" applyFill="1" applyBorder="1" applyAlignment="1">
      <alignment horizontal="center"/>
    </xf>
    <xf numFmtId="0" fontId="8" fillId="0" borderId="0" xfId="0" applyFont="1" applyFill="1" applyBorder="1"/>
    <xf numFmtId="4" fontId="9" fillId="0" borderId="0" xfId="0" applyNumberFormat="1" applyFont="1" applyFill="1" applyBorder="1" applyAlignment="1">
      <alignment horizontal="center"/>
    </xf>
    <xf numFmtId="0" fontId="10" fillId="0" borderId="0" xfId="0" applyFont="1" applyFill="1" applyBorder="1"/>
    <xf numFmtId="2" fontId="10" fillId="0" borderId="0" xfId="0" applyNumberFormat="1" applyFont="1" applyFill="1" applyBorder="1"/>
    <xf numFmtId="4" fontId="10" fillId="0" borderId="0" xfId="0" applyNumberFormat="1" applyFont="1" applyFill="1" applyBorder="1"/>
    <xf numFmtId="0" fontId="0" fillId="0" borderId="0" xfId="0" applyFont="1"/>
    <xf numFmtId="4" fontId="3" fillId="0" borderId="0" xfId="0" applyNumberFormat="1" applyFont="1" applyBorder="1" applyAlignment="1">
      <alignment horizontal="center"/>
    </xf>
    <xf numFmtId="0" fontId="3" fillId="0" borderId="30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4" fontId="3" fillId="6" borderId="27" xfId="0" applyNumberFormat="1" applyFont="1" applyFill="1" applyBorder="1" applyAlignment="1">
      <alignment horizontal="right"/>
    </xf>
    <xf numFmtId="164" fontId="3" fillId="6" borderId="28" xfId="0" applyNumberFormat="1" applyFont="1" applyFill="1" applyBorder="1" applyAlignment="1">
      <alignment horizontal="left"/>
    </xf>
    <xf numFmtId="0" fontId="3" fillId="0" borderId="33" xfId="0" applyFont="1" applyBorder="1" applyAlignment="1">
      <alignment horizontal="center"/>
    </xf>
    <xf numFmtId="4" fontId="3" fillId="6" borderId="31" xfId="0" applyNumberFormat="1" applyFont="1" applyFill="1" applyBorder="1" applyAlignment="1">
      <alignment horizontal="right"/>
    </xf>
    <xf numFmtId="164" fontId="3" fillId="6" borderId="32" xfId="0" applyNumberFormat="1" applyFont="1" applyFill="1" applyBorder="1" applyAlignment="1">
      <alignment horizontal="left"/>
    </xf>
    <xf numFmtId="0" fontId="8" fillId="0" borderId="0" xfId="0" applyFont="1" applyFill="1"/>
    <xf numFmtId="0" fontId="12" fillId="0" borderId="29" xfId="0" applyFont="1" applyBorder="1" applyAlignment="1">
      <alignment horizontal="center"/>
    </xf>
    <xf numFmtId="0" fontId="12" fillId="5" borderId="29" xfId="0" applyFont="1" applyFill="1" applyBorder="1" applyAlignment="1">
      <alignment horizontal="center" vertical="center"/>
    </xf>
    <xf numFmtId="0" fontId="12" fillId="8" borderId="29" xfId="0" applyFont="1" applyFill="1" applyBorder="1" applyAlignment="1">
      <alignment horizontal="center" vertical="center"/>
    </xf>
    <xf numFmtId="0" fontId="13" fillId="9" borderId="29" xfId="0" applyFont="1" applyFill="1" applyBorder="1" applyAlignment="1">
      <alignment horizontal="center" vertical="center"/>
    </xf>
    <xf numFmtId="0" fontId="3" fillId="0" borderId="21" xfId="0" applyFont="1" applyBorder="1" applyAlignment="1">
      <alignment horizontal="center"/>
    </xf>
    <xf numFmtId="0" fontId="3" fillId="0" borderId="23" xfId="0" applyFont="1" applyBorder="1" applyAlignment="1">
      <alignment horizontal="center"/>
    </xf>
    <xf numFmtId="4" fontId="3" fillId="0" borderId="22" xfId="0" applyNumberFormat="1" applyFont="1" applyBorder="1" applyAlignment="1">
      <alignment horizontal="center"/>
    </xf>
    <xf numFmtId="4" fontId="3" fillId="0" borderId="26" xfId="0" applyNumberFormat="1" applyFont="1" applyBorder="1" applyAlignment="1">
      <alignment horizontal="center"/>
    </xf>
    <xf numFmtId="4" fontId="1" fillId="4" borderId="24" xfId="0" applyNumberFormat="1" applyFont="1" applyFill="1" applyBorder="1" applyAlignment="1">
      <alignment horizontal="center"/>
    </xf>
    <xf numFmtId="4" fontId="1" fillId="4" borderId="25" xfId="0" applyNumberFormat="1" applyFont="1" applyFill="1" applyBorder="1" applyAlignment="1">
      <alignment horizontal="center"/>
    </xf>
    <xf numFmtId="4" fontId="1" fillId="2" borderId="22" xfId="0" applyNumberFormat="1" applyFont="1" applyFill="1" applyBorder="1" applyAlignment="1">
      <alignment horizontal="center"/>
    </xf>
    <xf numFmtId="4" fontId="1" fillId="2" borderId="26" xfId="0" applyNumberFormat="1" applyFont="1" applyFill="1" applyBorder="1" applyAlignment="1">
      <alignment horizontal="center"/>
    </xf>
    <xf numFmtId="4" fontId="1" fillId="3" borderId="24" xfId="0" applyNumberFormat="1" applyFont="1" applyFill="1" applyBorder="1" applyAlignment="1">
      <alignment horizontal="center"/>
    </xf>
    <xf numFmtId="4" fontId="1" fillId="3" borderId="25" xfId="0" applyNumberFormat="1" applyFont="1" applyFill="1" applyBorder="1" applyAlignment="1">
      <alignment horizontal="center"/>
    </xf>
    <xf numFmtId="4" fontId="1" fillId="2" borderId="24" xfId="0" applyNumberFormat="1" applyFont="1" applyFill="1" applyBorder="1" applyAlignment="1">
      <alignment horizontal="center"/>
    </xf>
    <xf numFmtId="4" fontId="1" fillId="2" borderId="25" xfId="0" applyNumberFormat="1" applyFont="1" applyFill="1" applyBorder="1" applyAlignment="1">
      <alignment horizontal="center"/>
    </xf>
    <xf numFmtId="4" fontId="1" fillId="3" borderId="27" xfId="0" applyNumberFormat="1" applyFont="1" applyFill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7" fillId="0" borderId="2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13" fillId="7" borderId="8" xfId="0" applyFont="1" applyFill="1" applyBorder="1" applyAlignment="1">
      <alignment horizontal="center" vertical="center"/>
    </xf>
    <xf numFmtId="0" fontId="13" fillId="7" borderId="9" xfId="0" applyFont="1" applyFill="1" applyBorder="1" applyAlignment="1">
      <alignment horizontal="center" vertical="center"/>
    </xf>
    <xf numFmtId="0" fontId="13" fillId="7" borderId="10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37"/>
  <sheetViews>
    <sheetView tabSelected="1" topLeftCell="C1" zoomScale="85" zoomScaleNormal="85" workbookViewId="0">
      <selection activeCell="AG9" sqref="AG9"/>
    </sheetView>
  </sheetViews>
  <sheetFormatPr baseColWidth="10" defaultRowHeight="15" x14ac:dyDescent="0.25"/>
  <cols>
    <col min="1" max="1" width="3.85546875" customWidth="1"/>
    <col min="2" max="2" width="5.5703125" customWidth="1"/>
    <col min="4" max="4" width="4.140625" customWidth="1"/>
    <col min="5" max="5" width="8.42578125" hidden="1" customWidth="1"/>
    <col min="6" max="6" width="0" hidden="1" customWidth="1"/>
    <col min="7" max="7" width="1.5703125" customWidth="1"/>
    <col min="8" max="8" width="5.7109375" customWidth="1"/>
    <col min="9" max="9" width="10.85546875" customWidth="1"/>
    <col min="10" max="11" width="14.7109375" customWidth="1"/>
    <col min="12" max="12" width="11.85546875" customWidth="1"/>
    <col min="13" max="13" width="12.85546875" customWidth="1"/>
    <col min="14" max="14" width="18.7109375" customWidth="1"/>
    <col min="15" max="15" width="11.140625" customWidth="1"/>
    <col min="16" max="16" width="7.85546875" customWidth="1"/>
    <col min="17" max="17" width="13.140625" customWidth="1"/>
    <col min="19" max="19" width="4" customWidth="1"/>
    <col min="20" max="20" width="5.85546875" style="47" customWidth="1"/>
    <col min="21" max="29" width="11.5703125" style="56" hidden="1" customWidth="1"/>
    <col min="30" max="30" width="12.140625" style="56" hidden="1" customWidth="1"/>
    <col min="31" max="31" width="0" style="56" hidden="1" customWidth="1"/>
    <col min="32" max="32" width="4.140625" customWidth="1"/>
    <col min="34" max="34" width="23.140625" customWidth="1"/>
  </cols>
  <sheetData>
    <row r="1" spans="1:35" ht="17.25" customHeight="1" thickBot="1" x14ac:dyDescent="0.3"/>
    <row r="2" spans="1:35" ht="22.5" customHeight="1" thickBot="1" x14ac:dyDescent="0.3">
      <c r="G2" s="31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3"/>
      <c r="AG2" s="82" t="s">
        <v>19</v>
      </c>
      <c r="AH2" s="83"/>
      <c r="AI2" s="84"/>
    </row>
    <row r="3" spans="1:35" ht="19.5" thickBot="1" x14ac:dyDescent="0.35">
      <c r="A3" s="11"/>
      <c r="B3" s="11"/>
      <c r="C3" s="17"/>
      <c r="D3" s="17"/>
      <c r="E3" s="17"/>
      <c r="F3" s="17"/>
      <c r="G3" s="34"/>
      <c r="H3" s="1"/>
      <c r="I3" s="74" t="s">
        <v>20</v>
      </c>
      <c r="J3" s="74"/>
      <c r="K3" s="74"/>
      <c r="L3" s="74"/>
      <c r="M3" s="74"/>
      <c r="N3" s="74"/>
      <c r="O3" s="74"/>
      <c r="P3" s="74"/>
      <c r="Q3" s="74"/>
      <c r="R3" s="74"/>
      <c r="S3" s="35"/>
      <c r="AG3" s="58" t="s">
        <v>9</v>
      </c>
      <c r="AH3" s="59" t="s">
        <v>16</v>
      </c>
      <c r="AI3" s="60" t="s">
        <v>11</v>
      </c>
    </row>
    <row r="4" spans="1:35" ht="18.75" customHeight="1" thickBot="1" x14ac:dyDescent="0.35">
      <c r="A4" s="11"/>
      <c r="B4" s="11"/>
      <c r="C4" s="16"/>
      <c r="D4" s="16"/>
      <c r="E4" s="16"/>
      <c r="F4" s="16"/>
      <c r="G4" s="34"/>
      <c r="H4" s="1"/>
      <c r="I4" s="75" t="s">
        <v>7</v>
      </c>
      <c r="J4" s="76"/>
      <c r="K4" s="76"/>
      <c r="L4" s="76"/>
      <c r="M4" s="76"/>
      <c r="N4" s="76"/>
      <c r="O4" s="76"/>
      <c r="P4" s="76"/>
      <c r="Q4" s="76"/>
      <c r="R4" s="77"/>
      <c r="S4" s="35"/>
      <c r="U4" s="42">
        <f>VLOOKUP(I6,X13:AD25,4,0)</f>
        <v>0</v>
      </c>
      <c r="V4" s="42">
        <f>VLOOKUP(I6,X13:AD25,5,0)</f>
        <v>0</v>
      </c>
      <c r="W4" s="42">
        <f>VLOOKUP(I6,X13:AD25,6,0)</f>
        <v>0</v>
      </c>
      <c r="X4" s="42"/>
      <c r="Y4" s="42"/>
      <c r="Z4" s="42"/>
      <c r="AA4" s="42"/>
      <c r="AB4" s="42"/>
      <c r="AC4" s="42"/>
      <c r="AD4" s="42"/>
      <c r="AG4" s="57">
        <v>0.08</v>
      </c>
      <c r="AH4" s="57">
        <v>0.2</v>
      </c>
      <c r="AI4" s="57">
        <v>0.4</v>
      </c>
    </row>
    <row r="5" spans="1:35" ht="18.75" customHeight="1" x14ac:dyDescent="0.25">
      <c r="A5" s="11"/>
      <c r="B5" s="2"/>
      <c r="C5" s="12"/>
      <c r="D5" s="13"/>
      <c r="E5" s="13"/>
      <c r="F5" s="13"/>
      <c r="G5" s="34"/>
      <c r="H5" s="2"/>
      <c r="I5" s="49" t="s">
        <v>2</v>
      </c>
      <c r="J5" s="49" t="s">
        <v>4</v>
      </c>
      <c r="K5" s="50" t="s">
        <v>3</v>
      </c>
      <c r="L5" s="51" t="s">
        <v>15</v>
      </c>
      <c r="M5" s="52">
        <f>AG4</f>
        <v>0.08</v>
      </c>
      <c r="N5" s="51" t="s">
        <v>17</v>
      </c>
      <c r="O5" s="52">
        <f>AH4</f>
        <v>0.2</v>
      </c>
      <c r="P5" s="54" t="s">
        <v>18</v>
      </c>
      <c r="Q5" s="55">
        <f>AI4</f>
        <v>0.4</v>
      </c>
      <c r="R5" s="53" t="s">
        <v>1</v>
      </c>
      <c r="S5" s="35"/>
      <c r="U5" s="42">
        <f>VLOOKUP(I7,X13:AD25,4,0)</f>
        <v>0</v>
      </c>
      <c r="V5" s="42">
        <f>VLOOKUP(I7,X13:AD25,5,0)</f>
        <v>0</v>
      </c>
      <c r="W5" s="42">
        <f>VLOOKUP(I7,X13:AD25,6,0)</f>
        <v>0</v>
      </c>
      <c r="X5" s="42"/>
      <c r="Y5" s="42"/>
      <c r="Z5" s="42"/>
      <c r="AA5" s="42"/>
      <c r="AB5" s="42"/>
      <c r="AC5" s="42"/>
      <c r="AD5" s="42"/>
    </row>
    <row r="6" spans="1:35" ht="18.75" customHeight="1" x14ac:dyDescent="0.3">
      <c r="A6" s="11"/>
      <c r="B6" s="7"/>
      <c r="C6" s="14"/>
      <c r="D6" s="15"/>
      <c r="E6" s="15"/>
      <c r="F6" s="15"/>
      <c r="G6" s="34"/>
      <c r="H6" s="21">
        <v>1</v>
      </c>
      <c r="I6" s="22" t="s">
        <v>14</v>
      </c>
      <c r="J6" s="6">
        <v>0</v>
      </c>
      <c r="K6" s="6">
        <v>0</v>
      </c>
      <c r="L6" s="73">
        <f>R6*U4</f>
        <v>0</v>
      </c>
      <c r="M6" s="70"/>
      <c r="N6" s="73">
        <f>R6*V4</f>
        <v>0</v>
      </c>
      <c r="O6" s="70"/>
      <c r="P6" s="69">
        <f>R6*W4</f>
        <v>0</v>
      </c>
      <c r="Q6" s="70"/>
      <c r="R6" s="23">
        <f t="shared" ref="R6:R17" si="0">J6-K6</f>
        <v>0</v>
      </c>
      <c r="S6" s="35"/>
      <c r="U6" s="42">
        <f>VLOOKUP(I8,X13:AD25,4,0)</f>
        <v>0</v>
      </c>
      <c r="V6" s="42">
        <f>VLOOKUP(I8,X13:AD25,5,0)</f>
        <v>0</v>
      </c>
      <c r="W6" s="42">
        <f>VLOOKUP(I8,X13:AD25,6,0)</f>
        <v>0</v>
      </c>
      <c r="X6" s="42"/>
      <c r="Y6" s="42"/>
      <c r="Z6" s="42"/>
      <c r="AA6" s="42"/>
      <c r="AB6" s="42"/>
      <c r="AC6" s="42"/>
      <c r="AD6" s="42"/>
    </row>
    <row r="7" spans="1:35" ht="18.75" customHeight="1" x14ac:dyDescent="0.3">
      <c r="A7" s="11"/>
      <c r="B7" s="7"/>
      <c r="C7" s="14"/>
      <c r="D7" s="15"/>
      <c r="E7" s="15"/>
      <c r="F7" s="15"/>
      <c r="G7" s="34"/>
      <c r="H7" s="21">
        <v>2</v>
      </c>
      <c r="I7" s="24" t="s">
        <v>14</v>
      </c>
      <c r="J7" s="4">
        <v>0</v>
      </c>
      <c r="K7" s="4">
        <v>0</v>
      </c>
      <c r="L7" s="65">
        <f>R7*U5</f>
        <v>0</v>
      </c>
      <c r="M7" s="66"/>
      <c r="N7" s="65">
        <f t="shared" ref="N7:N17" si="1">R7*V5</f>
        <v>0</v>
      </c>
      <c r="O7" s="66"/>
      <c r="P7" s="65">
        <f t="shared" ref="P7:P17" si="2">R7*W5</f>
        <v>0</v>
      </c>
      <c r="Q7" s="66"/>
      <c r="R7" s="25">
        <f t="shared" si="0"/>
        <v>0</v>
      </c>
      <c r="S7" s="35"/>
      <c r="U7" s="42">
        <f>VLOOKUP(I9,X13:AD25,4,0)</f>
        <v>0</v>
      </c>
      <c r="V7" s="42">
        <f>VLOOKUP(I9,X13:AD25,5,0)</f>
        <v>0</v>
      </c>
      <c r="W7" s="42">
        <f>VLOOKUP(I9,X13:AD25,6,0)</f>
        <v>0</v>
      </c>
      <c r="X7" s="42"/>
      <c r="Y7" s="42"/>
      <c r="Z7" s="42"/>
      <c r="AA7" s="42"/>
      <c r="AB7" s="42"/>
      <c r="AC7" s="42"/>
      <c r="AD7" s="42"/>
    </row>
    <row r="8" spans="1:35" ht="18.75" customHeight="1" x14ac:dyDescent="0.3">
      <c r="A8" s="11"/>
      <c r="B8" s="7"/>
      <c r="C8" s="14"/>
      <c r="D8" s="15"/>
      <c r="E8" s="15"/>
      <c r="F8" s="15"/>
      <c r="G8" s="34"/>
      <c r="H8" s="21">
        <v>3</v>
      </c>
      <c r="I8" s="26" t="s">
        <v>14</v>
      </c>
      <c r="J8" s="5">
        <v>0</v>
      </c>
      <c r="K8" s="5">
        <v>0</v>
      </c>
      <c r="L8" s="71">
        <f t="shared" ref="L8:L17" si="3">R8*U6</f>
        <v>0</v>
      </c>
      <c r="M8" s="72"/>
      <c r="N8" s="71">
        <f t="shared" si="1"/>
        <v>0</v>
      </c>
      <c r="O8" s="72"/>
      <c r="P8" s="71">
        <f t="shared" si="2"/>
        <v>0</v>
      </c>
      <c r="Q8" s="72"/>
      <c r="R8" s="27">
        <f t="shared" si="0"/>
        <v>0</v>
      </c>
      <c r="S8" s="35"/>
      <c r="U8" s="42">
        <f>VLOOKUP(I10,X13:AD25,4,0)</f>
        <v>0</v>
      </c>
      <c r="V8" s="42">
        <f>VLOOKUP(I10,X13:AD24,5,0)</f>
        <v>0</v>
      </c>
      <c r="W8" s="42">
        <f>VLOOKUP(I10,X13:AD25,6,0)</f>
        <v>0</v>
      </c>
      <c r="X8" s="42"/>
      <c r="Y8" s="42"/>
      <c r="Z8" s="42"/>
      <c r="AA8" s="42"/>
      <c r="AB8" s="42"/>
      <c r="AC8" s="42"/>
      <c r="AD8" s="42"/>
    </row>
    <row r="9" spans="1:35" ht="18.75" customHeight="1" x14ac:dyDescent="0.3">
      <c r="A9" s="11"/>
      <c r="B9" s="7"/>
      <c r="C9" s="14"/>
      <c r="D9" s="15"/>
      <c r="E9" s="15"/>
      <c r="F9" s="15"/>
      <c r="G9" s="34"/>
      <c r="H9" s="21">
        <v>4</v>
      </c>
      <c r="I9" s="22" t="s">
        <v>14</v>
      </c>
      <c r="J9" s="6">
        <v>0</v>
      </c>
      <c r="K9" s="6">
        <v>0</v>
      </c>
      <c r="L9" s="69">
        <f t="shared" si="3"/>
        <v>0</v>
      </c>
      <c r="M9" s="70"/>
      <c r="N9" s="69">
        <f t="shared" si="1"/>
        <v>0</v>
      </c>
      <c r="O9" s="70"/>
      <c r="P9" s="69">
        <f t="shared" si="2"/>
        <v>0</v>
      </c>
      <c r="Q9" s="70"/>
      <c r="R9" s="23">
        <f t="shared" si="0"/>
        <v>0</v>
      </c>
      <c r="S9" s="35"/>
      <c r="U9" s="42">
        <f>VLOOKUP(I11,X13:AD25,4,0)</f>
        <v>0</v>
      </c>
      <c r="V9" s="42">
        <f>VLOOKUP(I11,X13:AD25,5,0)</f>
        <v>0</v>
      </c>
      <c r="W9" s="42">
        <f>VLOOKUP(I11,X13:AD25,6,0)</f>
        <v>0</v>
      </c>
      <c r="X9" s="42"/>
      <c r="Y9" s="42"/>
      <c r="Z9" s="42"/>
      <c r="AA9" s="42"/>
      <c r="AB9" s="42"/>
      <c r="AC9" s="42"/>
      <c r="AD9" s="42"/>
    </row>
    <row r="10" spans="1:35" ht="18.75" customHeight="1" x14ac:dyDescent="0.3">
      <c r="A10" s="11"/>
      <c r="B10" s="7"/>
      <c r="C10" s="14"/>
      <c r="D10" s="15"/>
      <c r="E10" s="15"/>
      <c r="F10" s="15"/>
      <c r="G10" s="34"/>
      <c r="H10" s="21">
        <v>5</v>
      </c>
      <c r="I10" s="24" t="s">
        <v>14</v>
      </c>
      <c r="J10" s="4">
        <v>0</v>
      </c>
      <c r="K10" s="4">
        <v>0</v>
      </c>
      <c r="L10" s="65">
        <f t="shared" si="3"/>
        <v>0</v>
      </c>
      <c r="M10" s="66"/>
      <c r="N10" s="65">
        <f t="shared" si="1"/>
        <v>0</v>
      </c>
      <c r="O10" s="66"/>
      <c r="P10" s="65">
        <f t="shared" si="2"/>
        <v>0</v>
      </c>
      <c r="Q10" s="66"/>
      <c r="R10" s="25">
        <f t="shared" si="0"/>
        <v>0</v>
      </c>
      <c r="S10" s="35"/>
      <c r="U10" s="42">
        <f>VLOOKUP(I12,X13:AD25,4,0)</f>
        <v>0</v>
      </c>
      <c r="V10" s="42">
        <f>VLOOKUP(I12,X13:AD25,5,0)</f>
        <v>0</v>
      </c>
      <c r="W10" s="42">
        <f>VLOOKUP(I12,X13:AD25,6,0)</f>
        <v>0</v>
      </c>
      <c r="X10" s="42"/>
      <c r="Y10" s="42"/>
      <c r="Z10" s="42"/>
      <c r="AA10" s="42"/>
      <c r="AB10" s="42"/>
      <c r="AC10" s="42"/>
      <c r="AD10" s="42"/>
    </row>
    <row r="11" spans="1:35" ht="18.75" customHeight="1" x14ac:dyDescent="0.3">
      <c r="A11" s="11"/>
      <c r="B11" s="7"/>
      <c r="C11" s="14"/>
      <c r="D11" s="15"/>
      <c r="E11" s="15"/>
      <c r="F11" s="15"/>
      <c r="G11" s="34"/>
      <c r="H11" s="21">
        <v>6</v>
      </c>
      <c r="I11" s="26" t="s">
        <v>14</v>
      </c>
      <c r="J11" s="5">
        <v>0</v>
      </c>
      <c r="K11" s="5">
        <v>0</v>
      </c>
      <c r="L11" s="71">
        <f t="shared" si="3"/>
        <v>0</v>
      </c>
      <c r="M11" s="72"/>
      <c r="N11" s="71">
        <f t="shared" si="1"/>
        <v>0</v>
      </c>
      <c r="O11" s="72"/>
      <c r="P11" s="71">
        <f t="shared" si="2"/>
        <v>0</v>
      </c>
      <c r="Q11" s="72"/>
      <c r="R11" s="27">
        <f t="shared" si="0"/>
        <v>0</v>
      </c>
      <c r="S11" s="35"/>
      <c r="U11" s="42">
        <f>VLOOKUP(I13,X13:AD25,4,0)</f>
        <v>0</v>
      </c>
      <c r="V11" s="42">
        <f>VLOOKUP(I13,X13:AD25,5,0)</f>
        <v>0</v>
      </c>
      <c r="W11" s="42">
        <f>VLOOKUP(I13,X13:AD25,6,0)</f>
        <v>0</v>
      </c>
      <c r="X11" s="42"/>
      <c r="Y11" s="42"/>
      <c r="Z11" s="42"/>
      <c r="AA11" s="42"/>
      <c r="AB11" s="42"/>
      <c r="AC11" s="42"/>
      <c r="AD11" s="42"/>
    </row>
    <row r="12" spans="1:35" ht="18.75" customHeight="1" x14ac:dyDescent="0.3">
      <c r="A12" s="11"/>
      <c r="B12" s="7"/>
      <c r="C12" s="14"/>
      <c r="D12" s="15"/>
      <c r="E12" s="15"/>
      <c r="F12" s="15"/>
      <c r="G12" s="34"/>
      <c r="H12" s="21">
        <v>7</v>
      </c>
      <c r="I12" s="22" t="s">
        <v>14</v>
      </c>
      <c r="J12" s="6">
        <v>0</v>
      </c>
      <c r="K12" s="6">
        <v>0</v>
      </c>
      <c r="L12" s="69">
        <f t="shared" si="3"/>
        <v>0</v>
      </c>
      <c r="M12" s="70"/>
      <c r="N12" s="69">
        <f t="shared" si="1"/>
        <v>0</v>
      </c>
      <c r="O12" s="70"/>
      <c r="P12" s="69">
        <f t="shared" si="2"/>
        <v>0</v>
      </c>
      <c r="Q12" s="70"/>
      <c r="R12" s="23">
        <f t="shared" si="0"/>
        <v>0</v>
      </c>
      <c r="S12" s="35"/>
      <c r="U12" s="42">
        <f>VLOOKUP(I14,X13:AD25,4,0)</f>
        <v>0</v>
      </c>
      <c r="V12" s="42">
        <f>VLOOKUP(I14,X13:AD25,5,0)</f>
        <v>0</v>
      </c>
      <c r="W12" s="42">
        <f>VLOOKUP(I14,X13:AD25,6,0)</f>
        <v>0</v>
      </c>
      <c r="X12" s="42"/>
      <c r="Y12" s="42"/>
      <c r="Z12" s="42"/>
      <c r="AA12" s="42"/>
      <c r="AB12" s="42"/>
      <c r="AC12" s="42"/>
      <c r="AD12" s="42"/>
    </row>
    <row r="13" spans="1:35" ht="18.75" customHeight="1" x14ac:dyDescent="0.3">
      <c r="A13" s="11"/>
      <c r="B13" s="7"/>
      <c r="C13" s="14"/>
      <c r="D13" s="15"/>
      <c r="E13" s="15"/>
      <c r="F13" s="15"/>
      <c r="G13" s="34"/>
      <c r="H13" s="21">
        <v>8</v>
      </c>
      <c r="I13" s="24" t="s">
        <v>14</v>
      </c>
      <c r="J13" s="4">
        <v>0</v>
      </c>
      <c r="K13" s="4">
        <v>0</v>
      </c>
      <c r="L13" s="65">
        <f t="shared" si="3"/>
        <v>0</v>
      </c>
      <c r="M13" s="66"/>
      <c r="N13" s="69">
        <f t="shared" si="1"/>
        <v>0</v>
      </c>
      <c r="O13" s="70"/>
      <c r="P13" s="69">
        <f t="shared" si="2"/>
        <v>0</v>
      </c>
      <c r="Q13" s="70"/>
      <c r="R13" s="23">
        <f t="shared" si="0"/>
        <v>0</v>
      </c>
      <c r="S13" s="35"/>
      <c r="U13" s="42">
        <f>VLOOKUP(I15,X13:AD25,4,0)</f>
        <v>0</v>
      </c>
      <c r="V13" s="42">
        <f>VLOOKUP(I15,X13:AD25,5,0)</f>
        <v>0</v>
      </c>
      <c r="W13" s="42">
        <f>VLOOKUP(I15,X13:AD25,6,0)</f>
        <v>0</v>
      </c>
      <c r="X13" s="41" t="s">
        <v>14</v>
      </c>
      <c r="Y13" s="41"/>
      <c r="Z13" s="41"/>
      <c r="AA13" s="43">
        <v>0</v>
      </c>
      <c r="AB13" s="43">
        <v>0</v>
      </c>
      <c r="AC13" s="43">
        <v>0</v>
      </c>
      <c r="AD13" s="41">
        <v>0</v>
      </c>
    </row>
    <row r="14" spans="1:35" ht="18.75" customHeight="1" x14ac:dyDescent="0.3">
      <c r="A14" s="11"/>
      <c r="B14" s="7"/>
      <c r="C14" s="14"/>
      <c r="D14" s="15"/>
      <c r="E14" s="15"/>
      <c r="F14" s="15"/>
      <c r="G14" s="34"/>
      <c r="H14" s="21">
        <v>9</v>
      </c>
      <c r="I14" s="26" t="s">
        <v>14</v>
      </c>
      <c r="J14" s="5">
        <v>0</v>
      </c>
      <c r="K14" s="5">
        <v>0</v>
      </c>
      <c r="L14" s="71">
        <f t="shared" si="3"/>
        <v>0</v>
      </c>
      <c r="M14" s="72"/>
      <c r="N14" s="71">
        <f t="shared" si="1"/>
        <v>0</v>
      </c>
      <c r="O14" s="72"/>
      <c r="P14" s="71">
        <f t="shared" si="2"/>
        <v>0</v>
      </c>
      <c r="Q14" s="72"/>
      <c r="R14" s="27">
        <f t="shared" si="0"/>
        <v>0</v>
      </c>
      <c r="S14" s="35"/>
      <c r="U14" s="42">
        <f>VLOOKUP(I16,X13:AD25,4,0)</f>
        <v>0</v>
      </c>
      <c r="V14" s="42">
        <f>VLOOKUP(I16,X13:AD25,5,0)</f>
        <v>0</v>
      </c>
      <c r="W14" s="42">
        <f>VLOOKUP(I16,X13:AD25,6,0)</f>
        <v>0</v>
      </c>
      <c r="X14" s="44" t="s">
        <v>13</v>
      </c>
      <c r="Y14" s="45"/>
      <c r="Z14" s="45"/>
      <c r="AA14" s="46">
        <v>0</v>
      </c>
      <c r="AB14" s="46">
        <f>AH4</f>
        <v>0.2</v>
      </c>
      <c r="AC14" s="46">
        <v>0</v>
      </c>
      <c r="AD14" s="46">
        <f>Y14-Z14</f>
        <v>0</v>
      </c>
    </row>
    <row r="15" spans="1:35" ht="18.75" customHeight="1" x14ac:dyDescent="0.3">
      <c r="A15" s="11"/>
      <c r="B15" s="7"/>
      <c r="C15" s="14"/>
      <c r="D15" s="15"/>
      <c r="E15" s="15"/>
      <c r="F15" s="15"/>
      <c r="G15" s="34"/>
      <c r="H15" s="21">
        <v>10</v>
      </c>
      <c r="I15" s="22" t="s">
        <v>14</v>
      </c>
      <c r="J15" s="6">
        <v>0</v>
      </c>
      <c r="K15" s="6">
        <v>0</v>
      </c>
      <c r="L15" s="69">
        <f t="shared" si="3"/>
        <v>0</v>
      </c>
      <c r="M15" s="70"/>
      <c r="N15" s="69">
        <f t="shared" si="1"/>
        <v>0</v>
      </c>
      <c r="O15" s="70"/>
      <c r="P15" s="69">
        <f t="shared" si="2"/>
        <v>0</v>
      </c>
      <c r="Q15" s="70"/>
      <c r="R15" s="23">
        <f t="shared" si="0"/>
        <v>0</v>
      </c>
      <c r="S15" s="35"/>
      <c r="U15" s="42">
        <f>VLOOKUP(I17,X13:AD25,4,0)</f>
        <v>0</v>
      </c>
      <c r="V15" s="42">
        <f>VLOOKUP(I17,X13:AD25,5,0)</f>
        <v>0</v>
      </c>
      <c r="W15" s="42">
        <f>VLOOKUP(I17,X13:AD25,6,0)</f>
        <v>0</v>
      </c>
      <c r="X15" s="44" t="s">
        <v>12</v>
      </c>
      <c r="Y15" s="45"/>
      <c r="Z15" s="45"/>
      <c r="AA15" s="46">
        <v>0</v>
      </c>
      <c r="AB15" s="46">
        <f>AH4</f>
        <v>0.2</v>
      </c>
      <c r="AC15" s="46">
        <v>0</v>
      </c>
      <c r="AD15" s="46">
        <f>Y15-Z15</f>
        <v>0</v>
      </c>
    </row>
    <row r="16" spans="1:35" ht="18.75" customHeight="1" x14ac:dyDescent="0.3">
      <c r="A16" s="11"/>
      <c r="B16" s="7"/>
      <c r="C16" s="14"/>
      <c r="D16" s="15"/>
      <c r="E16" s="15"/>
      <c r="F16" s="15"/>
      <c r="G16" s="34"/>
      <c r="H16" s="21">
        <v>11</v>
      </c>
      <c r="I16" s="24" t="s">
        <v>14</v>
      </c>
      <c r="J16" s="4">
        <v>0</v>
      </c>
      <c r="K16" s="4">
        <v>0</v>
      </c>
      <c r="L16" s="65">
        <f t="shared" si="3"/>
        <v>0</v>
      </c>
      <c r="M16" s="66"/>
      <c r="N16" s="65">
        <f t="shared" si="1"/>
        <v>0</v>
      </c>
      <c r="O16" s="66"/>
      <c r="P16" s="65">
        <f t="shared" si="2"/>
        <v>0</v>
      </c>
      <c r="Q16" s="66"/>
      <c r="R16" s="25">
        <f t="shared" si="0"/>
        <v>0</v>
      </c>
      <c r="S16" s="35"/>
      <c r="U16" s="42"/>
      <c r="V16" s="42"/>
      <c r="W16" s="42"/>
      <c r="X16" s="44" t="s">
        <v>11</v>
      </c>
      <c r="Y16" s="45"/>
      <c r="Z16" s="45"/>
      <c r="AA16" s="46">
        <v>0</v>
      </c>
      <c r="AB16" s="46">
        <v>0</v>
      </c>
      <c r="AC16" s="46">
        <f>AI4</f>
        <v>0.4</v>
      </c>
      <c r="AD16" s="46">
        <f>Y16-Z16</f>
        <v>0</v>
      </c>
    </row>
    <row r="17" spans="1:30" ht="18.75" customHeight="1" thickBot="1" x14ac:dyDescent="0.35">
      <c r="A17" s="11"/>
      <c r="B17" s="7"/>
      <c r="C17" s="14"/>
      <c r="D17" s="15"/>
      <c r="E17" s="15"/>
      <c r="F17" s="15"/>
      <c r="G17" s="34"/>
      <c r="H17" s="21">
        <v>12</v>
      </c>
      <c r="I17" s="28" t="s">
        <v>14</v>
      </c>
      <c r="J17" s="29">
        <v>0</v>
      </c>
      <c r="K17" s="29">
        <v>0</v>
      </c>
      <c r="L17" s="67">
        <f t="shared" si="3"/>
        <v>0</v>
      </c>
      <c r="M17" s="68"/>
      <c r="N17" s="67">
        <f t="shared" si="1"/>
        <v>0</v>
      </c>
      <c r="O17" s="68"/>
      <c r="P17" s="67">
        <f t="shared" si="2"/>
        <v>0</v>
      </c>
      <c r="Q17" s="68"/>
      <c r="R17" s="30">
        <f t="shared" si="0"/>
        <v>0</v>
      </c>
      <c r="S17" s="35"/>
      <c r="U17" s="42"/>
      <c r="V17" s="42"/>
      <c r="W17" s="42"/>
      <c r="X17" s="44" t="s">
        <v>10</v>
      </c>
      <c r="Y17" s="45"/>
      <c r="Z17" s="45"/>
      <c r="AA17" s="46">
        <v>0</v>
      </c>
      <c r="AB17" s="46">
        <f>AH4</f>
        <v>0.2</v>
      </c>
      <c r="AC17" s="46">
        <v>0</v>
      </c>
      <c r="AD17" s="46">
        <f>Y17-Z17</f>
        <v>0</v>
      </c>
    </row>
    <row r="18" spans="1:30" ht="18.75" customHeight="1" x14ac:dyDescent="0.3">
      <c r="A18" s="11"/>
      <c r="B18" s="11"/>
      <c r="C18" s="11"/>
      <c r="D18" s="13"/>
      <c r="E18" s="13"/>
      <c r="F18" s="13"/>
      <c r="G18" s="34"/>
      <c r="H18" s="11"/>
      <c r="I18" s="1"/>
      <c r="J18" s="1"/>
      <c r="K18" s="8" t="s">
        <v>0</v>
      </c>
      <c r="L18" s="9">
        <f t="shared" ref="L18:R18" si="4">SUM(L6:L17)</f>
        <v>0</v>
      </c>
      <c r="M18" s="9"/>
      <c r="N18" s="9">
        <f t="shared" si="4"/>
        <v>0</v>
      </c>
      <c r="O18" s="9"/>
      <c r="P18" s="9">
        <f>SUM(P6:P17)</f>
        <v>0</v>
      </c>
      <c r="Q18" s="9"/>
      <c r="R18" s="9">
        <f t="shared" si="4"/>
        <v>0</v>
      </c>
      <c r="S18" s="35"/>
      <c r="U18" s="42"/>
      <c r="V18" s="42"/>
      <c r="W18" s="41"/>
      <c r="X18" s="44" t="s">
        <v>8</v>
      </c>
      <c r="Y18" s="45"/>
      <c r="Z18" s="45"/>
      <c r="AA18" s="46">
        <v>0</v>
      </c>
      <c r="AB18" s="46">
        <f>AH4</f>
        <v>0.2</v>
      </c>
      <c r="AC18" s="46">
        <v>0</v>
      </c>
      <c r="AD18" s="46">
        <f t="shared" ref="AD18:AD19" si="5">Y18-Z18</f>
        <v>0</v>
      </c>
    </row>
    <row r="19" spans="1:30" ht="12.75" customHeight="1" thickBot="1" x14ac:dyDescent="0.35">
      <c r="A19" s="11"/>
      <c r="B19" s="11"/>
      <c r="C19" s="11"/>
      <c r="D19" s="11"/>
      <c r="E19" s="11"/>
      <c r="F19" s="11"/>
      <c r="G19" s="34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35"/>
      <c r="U19" s="42"/>
      <c r="V19" s="42"/>
      <c r="W19" s="41"/>
      <c r="X19" s="44" t="s">
        <v>9</v>
      </c>
      <c r="Y19" s="45"/>
      <c r="Z19" s="45"/>
      <c r="AA19" s="46">
        <f>AG4</f>
        <v>0.08</v>
      </c>
      <c r="AB19" s="46">
        <v>0</v>
      </c>
      <c r="AC19" s="46">
        <v>0</v>
      </c>
      <c r="AD19" s="46">
        <f t="shared" si="5"/>
        <v>0</v>
      </c>
    </row>
    <row r="20" spans="1:30" ht="18.75" customHeight="1" x14ac:dyDescent="0.3">
      <c r="G20" s="34"/>
      <c r="H20" s="1"/>
      <c r="I20" s="1"/>
      <c r="J20" s="78" t="s">
        <v>6</v>
      </c>
      <c r="K20" s="79"/>
      <c r="L20" s="61" t="s">
        <v>5</v>
      </c>
      <c r="M20" s="62"/>
      <c r="N20" s="19" t="s">
        <v>1</v>
      </c>
      <c r="O20" s="8"/>
      <c r="P20" s="10"/>
      <c r="Q20" s="10"/>
      <c r="R20" s="10"/>
      <c r="S20" s="35"/>
      <c r="U20" s="42"/>
      <c r="V20" s="42"/>
      <c r="W20" s="41"/>
      <c r="X20" s="44" t="s">
        <v>13</v>
      </c>
      <c r="Y20" s="45"/>
      <c r="Z20" s="45"/>
      <c r="AA20" s="46">
        <v>0</v>
      </c>
      <c r="AB20" s="46">
        <f>AH4</f>
        <v>0.2</v>
      </c>
      <c r="AC20" s="46">
        <v>0</v>
      </c>
      <c r="AD20" s="46">
        <f>Y20-Z20</f>
        <v>0</v>
      </c>
    </row>
    <row r="21" spans="1:30" ht="18.75" customHeight="1" thickBot="1" x14ac:dyDescent="0.35">
      <c r="B21" s="11"/>
      <c r="C21" s="11"/>
      <c r="D21" s="11"/>
      <c r="E21" s="11"/>
      <c r="F21" s="11"/>
      <c r="G21" s="36"/>
      <c r="H21" s="1"/>
      <c r="I21" s="1"/>
      <c r="J21" s="80"/>
      <c r="K21" s="81"/>
      <c r="L21" s="63">
        <f>SUM(L18:P18)</f>
        <v>0</v>
      </c>
      <c r="M21" s="64"/>
      <c r="N21" s="20">
        <f>R18</f>
        <v>0</v>
      </c>
      <c r="O21" s="48"/>
      <c r="P21" s="18"/>
      <c r="Q21" s="18"/>
      <c r="R21" s="9"/>
      <c r="S21" s="35"/>
      <c r="U21" s="42"/>
      <c r="V21" s="42"/>
      <c r="W21" s="41"/>
      <c r="X21" s="44" t="s">
        <v>12</v>
      </c>
      <c r="Y21" s="45"/>
      <c r="Z21" s="45"/>
      <c r="AA21" s="46">
        <v>0</v>
      </c>
      <c r="AB21" s="46">
        <f>AH4</f>
        <v>0.2</v>
      </c>
      <c r="AC21" s="46">
        <v>0</v>
      </c>
      <c r="AD21" s="46">
        <f>Y21-Z21</f>
        <v>0</v>
      </c>
    </row>
    <row r="22" spans="1:30" ht="12.75" customHeight="1" thickBot="1" x14ac:dyDescent="0.35">
      <c r="B22" s="11"/>
      <c r="C22" s="16"/>
      <c r="D22" s="16"/>
      <c r="E22" s="16"/>
      <c r="F22" s="16"/>
      <c r="G22" s="37"/>
      <c r="H22" s="38"/>
      <c r="I22" s="38"/>
      <c r="J22" s="38"/>
      <c r="K22" s="39"/>
      <c r="L22" s="39"/>
      <c r="M22" s="39"/>
      <c r="N22" s="39"/>
      <c r="O22" s="39"/>
      <c r="P22" s="39"/>
      <c r="Q22" s="39"/>
      <c r="R22" s="39"/>
      <c r="S22" s="40"/>
      <c r="U22" s="42"/>
      <c r="V22" s="42"/>
      <c r="W22" s="41"/>
      <c r="X22" s="44" t="s">
        <v>11</v>
      </c>
      <c r="Y22" s="45"/>
      <c r="Z22" s="45"/>
      <c r="AA22" s="46">
        <v>0</v>
      </c>
      <c r="AB22" s="46">
        <v>0</v>
      </c>
      <c r="AC22" s="46">
        <f>AI4</f>
        <v>0.4</v>
      </c>
      <c r="AD22" s="46">
        <f>Y22-Z22</f>
        <v>0</v>
      </c>
    </row>
    <row r="23" spans="1:30" ht="16.5" x14ac:dyDescent="0.3">
      <c r="B23" s="2"/>
      <c r="C23" s="12"/>
      <c r="D23" s="13"/>
      <c r="E23" s="13"/>
      <c r="F23" s="13"/>
      <c r="G23" s="11"/>
      <c r="J23" s="1"/>
      <c r="K23" s="1"/>
      <c r="L23" s="1"/>
      <c r="M23" s="1"/>
      <c r="N23" s="1"/>
      <c r="O23" s="1"/>
      <c r="P23" s="1"/>
      <c r="Q23" s="1"/>
      <c r="R23" s="1"/>
      <c r="S23" s="1"/>
      <c r="U23" s="42"/>
      <c r="V23" s="42"/>
      <c r="W23" s="41"/>
      <c r="X23" s="44" t="s">
        <v>10</v>
      </c>
      <c r="Y23" s="45"/>
      <c r="Z23" s="45"/>
      <c r="AA23" s="46">
        <v>0</v>
      </c>
      <c r="AB23" s="46">
        <f>AH4</f>
        <v>0.2</v>
      </c>
      <c r="AC23" s="46">
        <v>0</v>
      </c>
      <c r="AD23" s="46">
        <f>Y23-Z23</f>
        <v>0</v>
      </c>
    </row>
    <row r="24" spans="1:30" ht="16.5" x14ac:dyDescent="0.3">
      <c r="B24" s="7"/>
      <c r="C24" s="14"/>
      <c r="D24" s="15"/>
      <c r="E24" s="15"/>
      <c r="F24" s="15"/>
      <c r="G24" s="11"/>
      <c r="U24" s="42"/>
      <c r="V24" s="42"/>
      <c r="W24" s="41"/>
      <c r="X24" s="44" t="s">
        <v>8</v>
      </c>
      <c r="Y24" s="45"/>
      <c r="Z24" s="45"/>
      <c r="AA24" s="46">
        <v>0</v>
      </c>
      <c r="AB24" s="46">
        <f>AH4</f>
        <v>0.2</v>
      </c>
      <c r="AC24" s="46">
        <v>0</v>
      </c>
      <c r="AD24" s="46">
        <f t="shared" ref="AD24:AD25" si="6">Y24-Z24</f>
        <v>0</v>
      </c>
    </row>
    <row r="25" spans="1:30" ht="16.5" x14ac:dyDescent="0.3">
      <c r="B25" s="7"/>
      <c r="C25" s="14"/>
      <c r="D25" s="15"/>
      <c r="E25" s="15"/>
      <c r="F25" s="15"/>
      <c r="G25" s="11"/>
      <c r="U25" s="42"/>
      <c r="V25" s="42"/>
      <c r="W25" s="41"/>
      <c r="X25" s="44" t="s">
        <v>9</v>
      </c>
      <c r="Y25" s="45"/>
      <c r="Z25" s="45"/>
      <c r="AA25" s="46">
        <f>AG4</f>
        <v>0.08</v>
      </c>
      <c r="AB25" s="46">
        <v>0</v>
      </c>
      <c r="AC25" s="46">
        <v>0</v>
      </c>
      <c r="AD25" s="46">
        <f t="shared" si="6"/>
        <v>0</v>
      </c>
    </row>
    <row r="26" spans="1:30" ht="16.5" x14ac:dyDescent="0.3">
      <c r="B26" s="7"/>
      <c r="C26" s="14"/>
      <c r="D26" s="15"/>
      <c r="E26" s="15"/>
      <c r="F26" s="15"/>
      <c r="G26" s="11"/>
    </row>
    <row r="27" spans="1:30" ht="16.5" x14ac:dyDescent="0.3">
      <c r="B27" s="7"/>
      <c r="C27" s="14"/>
      <c r="D27" s="15"/>
      <c r="E27" s="15"/>
      <c r="F27" s="15"/>
      <c r="G27" s="11"/>
    </row>
    <row r="28" spans="1:30" ht="16.5" x14ac:dyDescent="0.3">
      <c r="B28" s="7"/>
      <c r="C28" s="14"/>
      <c r="D28" s="15"/>
      <c r="E28" s="15"/>
      <c r="F28" s="15"/>
      <c r="G28" s="11"/>
    </row>
    <row r="29" spans="1:30" ht="16.5" x14ac:dyDescent="0.3">
      <c r="B29" s="7"/>
      <c r="C29" s="14"/>
      <c r="D29" s="15"/>
      <c r="E29" s="15"/>
      <c r="F29" s="15"/>
      <c r="G29" s="11"/>
    </row>
    <row r="30" spans="1:30" ht="16.5" x14ac:dyDescent="0.3">
      <c r="B30" s="7"/>
      <c r="C30" s="14"/>
      <c r="D30" s="15"/>
      <c r="E30" s="15"/>
      <c r="F30" s="15"/>
      <c r="G30" s="11"/>
    </row>
    <row r="31" spans="1:30" ht="16.5" x14ac:dyDescent="0.3">
      <c r="B31" s="7"/>
      <c r="C31" s="14"/>
      <c r="D31" s="15"/>
      <c r="E31" s="15"/>
      <c r="F31" s="15"/>
      <c r="G31" s="11"/>
    </row>
    <row r="32" spans="1:30" ht="16.5" x14ac:dyDescent="0.3">
      <c r="B32" s="7"/>
      <c r="C32" s="14"/>
      <c r="D32" s="15"/>
      <c r="E32" s="15"/>
      <c r="F32" s="15"/>
      <c r="G32" s="11"/>
    </row>
    <row r="33" spans="2:7" ht="16.5" x14ac:dyDescent="0.3">
      <c r="B33" s="7"/>
      <c r="C33" s="14"/>
      <c r="D33" s="15"/>
      <c r="E33" s="15"/>
      <c r="F33" s="15"/>
      <c r="G33" s="11"/>
    </row>
    <row r="34" spans="2:7" ht="16.5" x14ac:dyDescent="0.3">
      <c r="B34" s="7"/>
      <c r="C34" s="14"/>
      <c r="D34" s="15"/>
      <c r="E34" s="15"/>
      <c r="F34" s="15"/>
      <c r="G34" s="11"/>
    </row>
    <row r="35" spans="2:7" ht="16.5" x14ac:dyDescent="0.3">
      <c r="B35" s="7"/>
      <c r="C35" s="14"/>
      <c r="D35" s="15"/>
      <c r="E35" s="15"/>
      <c r="F35" s="15"/>
      <c r="G35" s="11"/>
    </row>
    <row r="36" spans="2:7" x14ac:dyDescent="0.25">
      <c r="B36" s="11"/>
      <c r="C36" s="11"/>
      <c r="D36" s="13"/>
      <c r="E36" s="13"/>
      <c r="F36" s="13"/>
      <c r="G36" s="11"/>
    </row>
    <row r="37" spans="2:7" x14ac:dyDescent="0.25">
      <c r="B37" s="3"/>
    </row>
  </sheetData>
  <mergeCells count="42">
    <mergeCell ref="I3:R3"/>
    <mergeCell ref="I4:R4"/>
    <mergeCell ref="J20:K21"/>
    <mergeCell ref="L6:M6"/>
    <mergeCell ref="L7:M7"/>
    <mergeCell ref="L8:M8"/>
    <mergeCell ref="L9:M9"/>
    <mergeCell ref="L10:M10"/>
    <mergeCell ref="L11:M11"/>
    <mergeCell ref="L12:M12"/>
    <mergeCell ref="L13:M13"/>
    <mergeCell ref="L14:M14"/>
    <mergeCell ref="L15:M15"/>
    <mergeCell ref="L16:M16"/>
    <mergeCell ref="L17:M17"/>
    <mergeCell ref="N6:O6"/>
    <mergeCell ref="N7:O7"/>
    <mergeCell ref="N8:O8"/>
    <mergeCell ref="N9:O9"/>
    <mergeCell ref="N10:O10"/>
    <mergeCell ref="P17:Q17"/>
    <mergeCell ref="N11:O11"/>
    <mergeCell ref="N12:O12"/>
    <mergeCell ref="N13:O13"/>
    <mergeCell ref="N14:O14"/>
    <mergeCell ref="N15:O15"/>
    <mergeCell ref="AG2:AI2"/>
    <mergeCell ref="L20:M20"/>
    <mergeCell ref="L21:M21"/>
    <mergeCell ref="N16:O16"/>
    <mergeCell ref="N17:O17"/>
    <mergeCell ref="P6:Q6"/>
    <mergeCell ref="P7:Q7"/>
    <mergeCell ref="P8:Q8"/>
    <mergeCell ref="P9:Q9"/>
    <mergeCell ref="P10:Q10"/>
    <mergeCell ref="P11:Q11"/>
    <mergeCell ref="P12:Q12"/>
    <mergeCell ref="P13:Q13"/>
    <mergeCell ref="P14:Q14"/>
    <mergeCell ref="P15:Q15"/>
    <mergeCell ref="P16:Q16"/>
  </mergeCells>
  <phoneticPr fontId="11" type="noConversion"/>
  <dataValidations count="1">
    <dataValidation type="list" allowBlank="1" showInputMessage="1" showErrorMessage="1" sqref="I6:I17">
      <formula1>$X$13:$X$19</formula1>
    </dataValidation>
  </dataValidations>
  <pageMargins left="0.7" right="0.7" top="0.75" bottom="0.75" header="0.3" footer="0.3"/>
  <pageSetup orientation="portrait" r:id="rId1"/>
  <ignoredErrors>
    <ignoredError sqref="N18 L18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CALCULO DE LOTAJES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2022-11-27T03:23:20Z</dcterms:created>
  <dcterms:modified xsi:type="dcterms:W3CDTF">2023-11-04T05:08:45Z</dcterms:modified>
</cp:coreProperties>
</file>